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Nard\Desktop\"/>
    </mc:Choice>
  </mc:AlternateContent>
  <xr:revisionPtr revIDLastSave="0" documentId="13_ncr:1_{824FD8C7-F332-4D8B-8AE9-76F45C7C14C8}" xr6:coauthVersionLast="47" xr6:coauthVersionMax="47" xr10:uidLastSave="{00000000-0000-0000-0000-000000000000}"/>
  <bookViews>
    <workbookView xWindow="1860" yWindow="528" windowWidth="21012" windowHeight="12276" xr2:uid="{4102EAD9-D856-4525-8CE2-5B9F0C312856}"/>
  </bookViews>
  <sheets>
    <sheet name="Payment Calc She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I26" i="1"/>
  <c r="I25" i="1"/>
  <c r="I24" i="1"/>
  <c r="I23" i="1"/>
  <c r="J26" i="1"/>
  <c r="J24" i="1"/>
  <c r="J25" i="1"/>
  <c r="J23" i="1"/>
  <c r="D8" i="1"/>
  <c r="D11" i="1" s="1"/>
  <c r="D14" i="1" l="1"/>
  <c r="H26" i="1" s="1"/>
  <c r="E17" i="1" s="1"/>
  <c r="F17" i="1" s="1"/>
  <c r="G17" i="1" s="1"/>
  <c r="H25" i="1" l="1"/>
  <c r="E20" i="1" s="1"/>
  <c r="F20" i="1" s="1"/>
  <c r="G20" i="1" s="1"/>
  <c r="H24" i="1"/>
  <c r="E19" i="1" s="1"/>
  <c r="F19" i="1" s="1"/>
  <c r="G19" i="1" s="1"/>
  <c r="H23" i="1"/>
  <c r="E18" i="1" s="1"/>
  <c r="F18" i="1" s="1"/>
  <c r="G18" i="1" s="1"/>
</calcChain>
</file>

<file path=xl/sharedStrings.xml><?xml version="1.0" encoding="utf-8"?>
<sst xmlns="http://schemas.openxmlformats.org/spreadsheetml/2006/main" count="27" uniqueCount="27">
  <si>
    <t>online fee</t>
  </si>
  <si>
    <t>doc fee</t>
  </si>
  <si>
    <t>total</t>
  </si>
  <si>
    <t>trade</t>
  </si>
  <si>
    <t>balance</t>
  </si>
  <si>
    <t>non tax fees</t>
  </si>
  <si>
    <t>out the door price</t>
  </si>
  <si>
    <t>cash down</t>
  </si>
  <si>
    <t>Taxes</t>
  </si>
  <si>
    <t>years</t>
  </si>
  <si>
    <t>first numbers</t>
  </si>
  <si>
    <t>second numbers</t>
  </si>
  <si>
    <t xml:space="preserve">(rate / 12 months) * amount  = first number </t>
  </si>
  <si>
    <t xml:space="preserve">(rate / 12 months)+ 1 = second number  </t>
  </si>
  <si>
    <t xml:space="preserve"> -12* years = third number </t>
  </si>
  <si>
    <t>Tax</t>
  </si>
  <si>
    <t>Years</t>
  </si>
  <si>
    <t>1st#/(1-(power(2nd#,3rd#))) = final number (monthly payment)</t>
  </si>
  <si>
    <t>Monthly Payment</t>
  </si>
  <si>
    <t>Intrest Rates</t>
  </si>
  <si>
    <t>Bronco</t>
  </si>
  <si>
    <t>Monthly Payment Calculator</t>
  </si>
  <si>
    <t>Third numbers</t>
  </si>
  <si>
    <r>
      <rPr>
        <b/>
        <sz val="11"/>
        <color theme="1"/>
        <rFont val="Calibri"/>
        <family val="2"/>
        <scheme val="minor"/>
      </rPr>
      <t xml:space="preserve">Used for Calculations  </t>
    </r>
    <r>
      <rPr>
        <sz val="11"/>
        <color theme="1"/>
        <rFont val="Calibri"/>
        <family val="2"/>
        <scheme val="minor"/>
      </rPr>
      <t xml:space="preserve">    </t>
    </r>
    <r>
      <rPr>
        <b/>
        <sz val="11"/>
        <color rgb="FFFF0000"/>
        <rFont val="Calibri"/>
        <family val="2"/>
        <scheme val="minor"/>
      </rPr>
      <t>Do Not Alter</t>
    </r>
  </si>
  <si>
    <t>Alter Blue Boxes Only</t>
  </si>
  <si>
    <t>Total Cost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</si>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</sst>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rgb="FF0070C0"/>
      </left>
      <right style="medium">
        <color rgb="FF0070C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/>
    <xf numFmtId="1" fontId="0" fillId="0" borderId="0" xfId="0" applyNumberFormat="1"/>
    <xf numFmtId="49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11" xfId="0" applyFill="1" applyBorder="1"/>
    <xf numFmtId="0" fontId="0" fillId="2" borderId="10" xfId="0" applyFill="1" applyBorder="1"/>
    <xf numFmtId="0" fontId="0" fillId="2" borderId="12" xfId="0" applyFill="1" applyBorder="1"/>
    <xf numFmtId="0" fontId="0" fillId="3" borderId="1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5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49" fontId="0" fillId="3" borderId="7" xfId="0" applyNumberFormat="1" applyFill="1" applyBorder="1" applyAlignment="1">
      <alignment horizontal="left"/>
    </xf>
    <xf numFmtId="49" fontId="0" fillId="3" borderId="8" xfId="0" applyNumberForma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EDC13-49CA-4A48-AF92-1900852A2C06}">
  <dimension ref="A1:K33"/>
  <sheetViews>
    <sheetView tabSelected="1" workbookViewId="0">
      <selection activeCell="D12" sqref="D12"/>
    </sheetView>
  </sheetViews>
  <sheetFormatPr defaultColWidth="0" defaultRowHeight="14.4" zeroHeight="1" x14ac:dyDescent="0.3"/>
  <cols>
    <col min="1" max="2" width="8.88671875" customWidth="1"/>
    <col min="3" max="3" width="1.109375" customWidth="1"/>
    <col min="4" max="4" width="20.21875" customWidth="1"/>
    <col min="5" max="5" width="21.88671875" customWidth="1"/>
    <col min="6" max="6" width="12.44140625" customWidth="1"/>
    <col min="7" max="7" width="10.5546875" customWidth="1"/>
    <col min="8" max="8" width="16.6640625" customWidth="1"/>
    <col min="9" max="9" width="15.21875" customWidth="1"/>
    <col min="10" max="10" width="14.6640625" customWidth="1"/>
    <col min="11" max="11" width="4.77734375" customWidth="1"/>
    <col min="12" max="16384" width="2.109375" hidden="1"/>
  </cols>
  <sheetData>
    <row r="1" spans="2:10" x14ac:dyDescent="0.3"/>
    <row r="2" spans="2:10" ht="18" x14ac:dyDescent="0.35">
      <c r="B2" s="19" t="s">
        <v>21</v>
      </c>
      <c r="C2" s="20"/>
      <c r="D2" s="21"/>
      <c r="E2" s="21"/>
      <c r="F2" s="21"/>
      <c r="G2" s="21"/>
      <c r="H2" s="21"/>
      <c r="I2" s="21"/>
      <c r="J2" s="21"/>
    </row>
    <row r="3" spans="2:10" ht="15.6" x14ac:dyDescent="0.3">
      <c r="B3" s="24" t="s">
        <v>24</v>
      </c>
      <c r="C3" s="21"/>
      <c r="D3" s="21"/>
      <c r="E3" s="21"/>
      <c r="F3" s="21"/>
      <c r="G3" s="21"/>
      <c r="H3" s="21"/>
      <c r="I3" s="21"/>
      <c r="J3" s="21"/>
    </row>
    <row r="4" spans="2:10" ht="15" thickBot="1" x14ac:dyDescent="0.35"/>
    <row r="5" spans="2:10" ht="15" thickBot="1" x14ac:dyDescent="0.35">
      <c r="D5" s="6">
        <v>66466.14</v>
      </c>
      <c r="E5" t="s">
        <v>20</v>
      </c>
    </row>
    <row r="6" spans="2:10" ht="15" thickBot="1" x14ac:dyDescent="0.35">
      <c r="D6" s="7">
        <v>10.86</v>
      </c>
      <c r="E6" t="s">
        <v>0</v>
      </c>
    </row>
    <row r="7" spans="2:10" ht="15" thickBot="1" x14ac:dyDescent="0.35">
      <c r="B7" s="5" t="s">
        <v>15</v>
      </c>
      <c r="C7" s="5"/>
      <c r="D7" s="7">
        <v>150</v>
      </c>
      <c r="E7" t="s">
        <v>1</v>
      </c>
    </row>
    <row r="8" spans="2:10" ht="15" thickBot="1" x14ac:dyDescent="0.35">
      <c r="B8" s="7">
        <v>6.6250000000000003E-2</v>
      </c>
      <c r="D8">
        <f>SUM(D5:D7)</f>
        <v>66627</v>
      </c>
      <c r="E8" t="s">
        <v>2</v>
      </c>
    </row>
    <row r="9" spans="2:10" ht="15" thickBot="1" x14ac:dyDescent="0.35">
      <c r="D9" s="7">
        <v>25000</v>
      </c>
      <c r="E9" t="s">
        <v>3</v>
      </c>
    </row>
    <row r="10" spans="2:10" ht="15" thickBot="1" x14ac:dyDescent="0.35">
      <c r="D10" s="7">
        <v>5000</v>
      </c>
      <c r="E10" t="s">
        <v>7</v>
      </c>
    </row>
    <row r="11" spans="2:10" x14ac:dyDescent="0.3">
      <c r="D11">
        <f xml:space="preserve"> D8 - D9 -D10</f>
        <v>36627</v>
      </c>
      <c r="E11" t="s">
        <v>4</v>
      </c>
    </row>
    <row r="12" spans="2:10" ht="15" thickBot="1" x14ac:dyDescent="0.35">
      <c r="D12" s="4">
        <f xml:space="preserve"> (D8-D9) * B8</f>
        <v>2757.7887500000002</v>
      </c>
      <c r="E12" t="s">
        <v>8</v>
      </c>
    </row>
    <row r="13" spans="2:10" ht="15" thickBot="1" x14ac:dyDescent="0.35">
      <c r="D13" s="7">
        <v>675.86</v>
      </c>
      <c r="E13" t="s">
        <v>5</v>
      </c>
    </row>
    <row r="14" spans="2:10" x14ac:dyDescent="0.3">
      <c r="D14" s="4">
        <f>SUM(D11:D13)</f>
        <v>40060.64875</v>
      </c>
      <c r="E14" t="s">
        <v>6</v>
      </c>
      <c r="G14" s="1"/>
    </row>
    <row r="15" spans="2:10" x14ac:dyDescent="0.3"/>
    <row r="16" spans="2:10" ht="15" thickBot="1" x14ac:dyDescent="0.35">
      <c r="B16" s="5" t="s">
        <v>16</v>
      </c>
      <c r="C16" s="5"/>
      <c r="D16" s="5" t="s">
        <v>19</v>
      </c>
      <c r="E16" s="5" t="s">
        <v>18</v>
      </c>
      <c r="F16" s="5" t="s">
        <v>25</v>
      </c>
      <c r="G16" s="5" t="s">
        <v>26</v>
      </c>
    </row>
    <row r="17" spans="2:10" ht="15" thickBot="1" x14ac:dyDescent="0.35">
      <c r="B17" s="2">
        <v>3</v>
      </c>
      <c r="C17" s="2"/>
      <c r="D17" s="7">
        <v>1.0000000000000001E-5</v>
      </c>
      <c r="E17" s="4">
        <f>H26 /(1-(POWER(I26,J26)))</f>
        <v>1112.7959738073464</v>
      </c>
      <c r="F17" s="4">
        <f>E17*(B17*12)</f>
        <v>40060.655057064469</v>
      </c>
      <c r="G17" s="4">
        <f>F17-D14</f>
        <v>6.307064468273893E-3</v>
      </c>
    </row>
    <row r="18" spans="2:10" ht="15" thickBot="1" x14ac:dyDescent="0.35">
      <c r="B18" s="2">
        <v>4</v>
      </c>
      <c r="C18" s="2"/>
      <c r="D18" s="7">
        <v>6.09</v>
      </c>
      <c r="E18" s="4">
        <f>H23 /(1-(POWER(I23,J23)))</f>
        <v>942.47941350544295</v>
      </c>
      <c r="F18" s="4">
        <f>E18*(B18*12)</f>
        <v>45239.01184826126</v>
      </c>
      <c r="G18" s="4">
        <f>F18-D14</f>
        <v>5178.3630982612594</v>
      </c>
    </row>
    <row r="19" spans="2:10" ht="15" thickBot="1" x14ac:dyDescent="0.35">
      <c r="B19" s="2">
        <v>5</v>
      </c>
      <c r="C19" s="2"/>
      <c r="D19" s="8">
        <v>6.14</v>
      </c>
      <c r="E19" s="4">
        <f>H24 /(1-(POWER(I24,J24)))</f>
        <v>777.09512878231021</v>
      </c>
      <c r="F19" s="4">
        <f>E19*(B19*12)</f>
        <v>46625.707726938614</v>
      </c>
      <c r="G19" s="4">
        <f>F19-D14</f>
        <v>6565.0589769386133</v>
      </c>
    </row>
    <row r="20" spans="2:10" ht="15" thickBot="1" x14ac:dyDescent="0.35">
      <c r="B20" s="2">
        <v>6</v>
      </c>
      <c r="C20" s="2"/>
      <c r="D20" s="7">
        <v>6.59</v>
      </c>
      <c r="E20" s="4">
        <f>H25 /(1-(POWER(I25,J25)))</f>
        <v>675.13463961463117</v>
      </c>
      <c r="F20" s="4">
        <f>E20*(B20*12)</f>
        <v>48609.694052253442</v>
      </c>
      <c r="G20" s="4">
        <f>F20-D14</f>
        <v>8549.0453022534421</v>
      </c>
    </row>
    <row r="21" spans="2:10" ht="15" thickBot="1" x14ac:dyDescent="0.35">
      <c r="B21" s="2"/>
      <c r="C21" s="2"/>
      <c r="E21" s="4"/>
    </row>
    <row r="22" spans="2:10" x14ac:dyDescent="0.3">
      <c r="D22" s="22" t="s">
        <v>23</v>
      </c>
      <c r="E22" s="23"/>
      <c r="F22" s="23"/>
      <c r="G22" s="10" t="s">
        <v>9</v>
      </c>
      <c r="H22" s="10" t="s">
        <v>10</v>
      </c>
      <c r="I22" s="10" t="s">
        <v>11</v>
      </c>
      <c r="J22" s="11" t="s">
        <v>22</v>
      </c>
    </row>
    <row r="23" spans="2:10" x14ac:dyDescent="0.3">
      <c r="D23" s="15" t="s">
        <v>12</v>
      </c>
      <c r="E23" s="16"/>
      <c r="F23" s="16"/>
      <c r="G23" s="9">
        <v>4</v>
      </c>
      <c r="H23" s="9">
        <f>((D18/100)/12)*D14</f>
        <v>203.30779240624997</v>
      </c>
      <c r="I23" s="9">
        <f>((D18/100)/12)+1</f>
        <v>1.0050749999999999</v>
      </c>
      <c r="J23" s="12">
        <f>(-12)*B18</f>
        <v>-48</v>
      </c>
    </row>
    <row r="24" spans="2:10" x14ac:dyDescent="0.3">
      <c r="D24" s="15" t="s">
        <v>13</v>
      </c>
      <c r="E24" s="16"/>
      <c r="F24" s="16"/>
      <c r="G24" s="9">
        <v>5</v>
      </c>
      <c r="H24" s="9">
        <f>((D19/100)/12)*D14</f>
        <v>204.97698610416666</v>
      </c>
      <c r="I24" s="9">
        <f>((D19/100)/12)+1</f>
        <v>1.0051166666666667</v>
      </c>
      <c r="J24" s="12">
        <f>(-12)*B19</f>
        <v>-60</v>
      </c>
    </row>
    <row r="25" spans="2:10" x14ac:dyDescent="0.3">
      <c r="D25" s="15" t="s">
        <v>14</v>
      </c>
      <c r="E25" s="16"/>
      <c r="F25" s="16"/>
      <c r="G25" s="9">
        <v>6</v>
      </c>
      <c r="H25" s="9">
        <f>((D20/100)/12)*D14</f>
        <v>219.99972938541666</v>
      </c>
      <c r="I25" s="9">
        <f>((D20/100)/12)+1</f>
        <v>1.0054916666666667</v>
      </c>
      <c r="J25" s="12">
        <f>(-12)*B20</f>
        <v>-72</v>
      </c>
    </row>
    <row r="26" spans="2:10" ht="15" thickBot="1" x14ac:dyDescent="0.35">
      <c r="D26" s="17" t="s">
        <v>17</v>
      </c>
      <c r="E26" s="18"/>
      <c r="F26" s="18"/>
      <c r="G26" s="13">
        <v>3</v>
      </c>
      <c r="H26" s="13">
        <f>((D17/100)/12)*D14</f>
        <v>3.3383873958333336E-4</v>
      </c>
      <c r="I26" s="13">
        <f>((D17/100)/12)+1</f>
        <v>1.0000000083333334</v>
      </c>
      <c r="J26" s="14">
        <f>(-12)*B17</f>
        <v>-36</v>
      </c>
    </row>
    <row r="27" spans="2:10" x14ac:dyDescent="0.3">
      <c r="D27" s="3"/>
    </row>
    <row r="33" customFormat="1" hidden="1" x14ac:dyDescent="0.3"/>
  </sheetData>
  <mergeCells count="7">
    <mergeCell ref="D23:F23"/>
    <mergeCell ref="D24:F24"/>
    <mergeCell ref="D25:F25"/>
    <mergeCell ref="D26:F26"/>
    <mergeCell ref="B2:J2"/>
    <mergeCell ref="D22:F22"/>
    <mergeCell ref="B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Payment Calc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2024-03-12T22:57:00Z</dcterms:created>
  <dcterms:modified xsi:type="dcterms:W3CDTF">2024-03-17T01:44:33Z</dcterms:modified>
</cp:coreProperties>
</file>